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0"/>
  </bookViews>
  <sheets>
    <sheet name="High School" sheetId="1" r:id="rId1"/>
    <sheet name="Prizes" sheetId="2" r:id="rId2"/>
    <sheet name="CO2 Emissions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<sst xmlns="http://schemas.openxmlformats.org/spreadsheetml/2006/main" count="64" uniqueCount="42">
  <si>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HIGH SCHOOL POWER CONSUMPTION FORM</t>
  </si>
  <si>
    <t>HIGH SCHOOL OCUPANTS</t>
  </si>
  <si>
    <t>ELECTRICITY</t>
  </si>
  <si>
    <t>DATE</t>
  </si>
  <si>
    <t>READING</t>
  </si>
  <si>
    <t>TOTAL CONSUNPTION (kW.H)</t>
  </si>
  <si>
    <t>ELAPSED DAYS</t>
  </si>
  <si>
    <t>DAILY CONSUMPTION (Kw.h)</t>
  </si>
  <si>
    <t>CONSUMPTION PER PERSON</t>
  </si>
  <si>
    <t>CO2   EMISSION (Kg)</t>
  </si>
  <si>
    <t>ECONOMIC COST</t>
  </si>
  <si>
    <t>NATURAL GAS</t>
  </si>
  <si>
    <t>BOTTLED BUTANE AND PROPANE</t>
  </si>
  <si>
    <t>INITIAL DATE</t>
  </si>
  <si>
    <t>FINAL DATE</t>
  </si>
  <si>
    <t>QUANTITY (kg)</t>
  </si>
  <si>
    <t>DAILY CONSUMPTION</t>
  </si>
  <si>
    <t>GASOIL</t>
  </si>
  <si>
    <t>CO2 TOTAL EMISSION (kG/DAY PERSON)</t>
  </si>
  <si>
    <t>PAIS</t>
  </si>
  <si>
    <t>ElectriciTY (€/Kw.h)</t>
  </si>
  <si>
    <t>Gasoil Calef. (€/l)</t>
  </si>
  <si>
    <t>Gas Ciudad (€/kg)</t>
  </si>
  <si>
    <t xml:space="preserve">Bombona (12,5 Kg Unidad) </t>
  </si>
  <si>
    <t>Gasolina (€/l)</t>
  </si>
  <si>
    <t>Gasoil autom. (€/l)</t>
  </si>
  <si>
    <t>SPAIN</t>
  </si>
  <si>
    <t>GERMANY</t>
  </si>
  <si>
    <t>SLOVAQUIA</t>
  </si>
  <si>
    <t>ITALY</t>
  </si>
  <si>
    <t>POLAND</t>
  </si>
  <si>
    <t>Power</t>
  </si>
  <si>
    <t>Messure Unit</t>
  </si>
  <si>
    <t>Cant</t>
  </si>
  <si>
    <t>Electricity</t>
  </si>
  <si>
    <t>Kg CO2/Kw.h</t>
  </si>
  <si>
    <t>Gas Natural</t>
  </si>
  <si>
    <t>Kg CO2/Kg</t>
  </si>
  <si>
    <t>Butano o Propano embotellado</t>
  </si>
  <si>
    <t>Gasoil</t>
  </si>
  <si>
    <t>Kg CO2/L</t>
  </si>
  <si>
    <t>Gasolina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</si>
</sst>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0.000"/>
    <numFmt numFmtId="167" formatCode="0.00"/>
    <numFmt numFmtId="168" formatCode="0.00000"/>
  </numFmts>
  <fonts count="6"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 horizontal="center" vertical="top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 vertical="center"/>
    </xf>
    <xf numFmtId="164" fontId="3" fillId="2" borderId="1" xfId="0" applyFont="1" applyFill="1" applyBorder="1" applyAlignment="1">
      <alignment vertical="center" wrapText="1"/>
    </xf>
    <xf numFmtId="164" fontId="2" fillId="2" borderId="1" xfId="0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2" borderId="1" xfId="0" applyFill="1" applyBorder="1" applyAlignment="1">
      <alignment/>
    </xf>
    <xf numFmtId="164" fontId="0" fillId="3" borderId="1" xfId="0" applyFill="1" applyBorder="1" applyAlignment="1">
      <alignment/>
    </xf>
    <xf numFmtId="164" fontId="0" fillId="0" borderId="0" xfId="0" applyAlignment="1">
      <alignment wrapText="1"/>
    </xf>
    <xf numFmtId="166" fontId="0" fillId="0" borderId="0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ont="1" applyFill="1" applyAlignment="1">
      <alignment/>
    </xf>
    <xf numFmtId="164" fontId="0" fillId="4" borderId="1" xfId="0" applyFont="1" applyFill="1" applyBorder="1" applyAlignment="1">
      <alignment horizontal="center" vertical="center" wrapText="1"/>
    </xf>
    <xf numFmtId="164" fontId="4" fillId="5" borderId="1" xfId="0" applyFont="1" applyFill="1" applyBorder="1" applyAlignment="1">
      <alignment horizontal="center"/>
    </xf>
    <xf numFmtId="167" fontId="0" fillId="5" borderId="0" xfId="0" applyNumberFormat="1" applyFill="1" applyAlignment="1">
      <alignment/>
    </xf>
    <xf numFmtId="164" fontId="0" fillId="5" borderId="0" xfId="0" applyFill="1" applyAlignment="1">
      <alignment/>
    </xf>
    <xf numFmtId="164" fontId="0" fillId="5" borderId="0" xfId="0" applyNumberFormat="1" applyFill="1" applyAlignment="1">
      <alignment/>
    </xf>
    <xf numFmtId="164" fontId="5" fillId="5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left" wrapText="1"/>
    </xf>
    <xf numFmtId="164" fontId="0" fillId="5" borderId="1" xfId="0" applyFont="1" applyFill="1" applyBorder="1" applyAlignment="1">
      <alignment horizontal="center" wrapText="1"/>
    </xf>
    <xf numFmtId="168" fontId="0" fillId="5" borderId="1" xfId="0" applyNumberFormat="1" applyFill="1" applyBorder="1" applyAlignment="1">
      <alignment horizontal="center"/>
    </xf>
    <xf numFmtId="164" fontId="0" fillId="5" borderId="1" xfId="0" applyFont="1" applyFill="1" applyBorder="1" applyAlignment="1">
      <alignment horizontal="center"/>
    </xf>
    <xf numFmtId="164" fontId="0" fillId="5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>
      <selection activeCell="E2" sqref="E2"/>
    </sheetView>
  </sheetViews>
  <sheetFormatPr defaultColWidth="12.57421875" defaultRowHeight="12.75"/>
  <cols>
    <col min="1" max="1" width="11.140625" style="0" customWidth="1"/>
    <col min="2" max="2" width="10.28125" style="0" customWidth="1"/>
    <col min="3" max="3" width="10.140625" style="0" customWidth="1"/>
    <col min="4" max="4" width="11.57421875" style="0" customWidth="1"/>
    <col min="5" max="5" width="12.7109375" style="0" customWidth="1"/>
    <col min="6" max="6" width="10.421875" style="0" customWidth="1"/>
    <col min="7" max="7" width="10.140625" style="0" customWidth="1"/>
    <col min="8" max="8" width="9.57421875" style="0" customWidth="1"/>
    <col min="11" max="16384" width="11.57421875" style="0" customWidth="1"/>
  </cols>
  <sheetData>
    <row r="1" ht="30.75" customHeight="1">
      <c r="D1" s="1" t="s">
        <v>0</v>
      </c>
    </row>
    <row r="2" spans="1:4" ht="18" customHeight="1">
      <c r="A2" s="2" t="s">
        <v>1</v>
      </c>
      <c r="B2" s="2"/>
      <c r="C2" s="2"/>
      <c r="D2" s="3"/>
    </row>
    <row r="3" ht="25.5" customHeight="1"/>
    <row r="4" ht="12.75">
      <c r="A4" t="s">
        <v>2</v>
      </c>
    </row>
    <row r="5" spans="1:8" ht="34.5">
      <c r="A5" s="4" t="s">
        <v>3</v>
      </c>
      <c r="B5" s="4" t="s">
        <v>4</v>
      </c>
      <c r="C5" s="5" t="s">
        <v>5</v>
      </c>
      <c r="D5" s="6" t="s">
        <v>6</v>
      </c>
      <c r="E5" s="5" t="s">
        <v>7</v>
      </c>
      <c r="F5" s="5" t="s">
        <v>8</v>
      </c>
      <c r="G5" s="6" t="s">
        <v>9</v>
      </c>
      <c r="H5" s="6" t="s">
        <v>10</v>
      </c>
    </row>
    <row r="6" spans="1:8" ht="12.75">
      <c r="A6" s="7"/>
      <c r="B6" s="8"/>
      <c r="C6" s="9"/>
      <c r="D6" s="9"/>
      <c r="E6" s="9"/>
      <c r="F6" s="9"/>
      <c r="G6" s="9"/>
      <c r="H6" s="9"/>
    </row>
    <row r="7" spans="1:8" ht="12.75">
      <c r="A7" s="7"/>
      <c r="B7" s="8"/>
      <c r="C7" s="10">
        <f>B7-B6</f>
        <v>0</v>
      </c>
      <c r="D7" s="10">
        <f>A7-A6</f>
        <v>0</v>
      </c>
      <c r="E7" s="10">
        <f>IF(D7=0,C7,C7/D7)</f>
        <v>0</v>
      </c>
      <c r="F7" s="10">
        <f>IF(D2=0,0,E7/$D$2)</f>
        <v>0</v>
      </c>
      <c r="G7" s="10">
        <f>F7*'CO2 Emissions'!C2</f>
        <v>0</v>
      </c>
      <c r="H7" s="10">
        <f>F7*0.12</f>
        <v>0</v>
      </c>
    </row>
    <row r="8" spans="1:6" ht="12.75">
      <c r="A8" s="11"/>
      <c r="B8" s="12"/>
      <c r="C8" s="13"/>
      <c r="D8" s="13"/>
      <c r="E8" s="13"/>
      <c r="F8" s="13"/>
    </row>
    <row r="9" spans="1:6" ht="12.75">
      <c r="A9" s="14"/>
      <c r="B9" s="14"/>
      <c r="C9" s="13"/>
      <c r="D9" s="13"/>
      <c r="E9" s="13"/>
      <c r="F9" s="13"/>
    </row>
    <row r="10" spans="1:2" ht="12.75">
      <c r="A10" s="15" t="s">
        <v>11</v>
      </c>
      <c r="B10" s="15"/>
    </row>
    <row r="11" spans="1:8" ht="34.5">
      <c r="A11" s="4" t="s">
        <v>3</v>
      </c>
      <c r="B11" s="4" t="s">
        <v>4</v>
      </c>
      <c r="C11" s="5" t="s">
        <v>5</v>
      </c>
      <c r="D11" s="6" t="s">
        <v>6</v>
      </c>
      <c r="E11" s="5" t="s">
        <v>7</v>
      </c>
      <c r="F11" s="5" t="s">
        <v>8</v>
      </c>
      <c r="G11" s="6" t="s">
        <v>9</v>
      </c>
      <c r="H11" s="6" t="s">
        <v>10</v>
      </c>
    </row>
    <row r="12" spans="1:8" ht="12.75">
      <c r="A12" s="7"/>
      <c r="B12" s="8"/>
      <c r="C12" s="9"/>
      <c r="D12" s="9"/>
      <c r="E12" s="9"/>
      <c r="F12" s="9"/>
      <c r="G12" s="9"/>
      <c r="H12" s="9"/>
    </row>
    <row r="13" spans="1:8" ht="12.75">
      <c r="A13" s="7"/>
      <c r="B13" s="8"/>
      <c r="C13" s="10">
        <f>B13-B12</f>
        <v>0</v>
      </c>
      <c r="D13" s="10">
        <f>A13-A12</f>
        <v>0</v>
      </c>
      <c r="E13" s="10">
        <f>IF(D13=0,0,C13/D13)</f>
        <v>0</v>
      </c>
      <c r="F13" s="10">
        <f>IF(D2=0,0,E13/$D$2)</f>
        <v>0</v>
      </c>
      <c r="G13" s="10">
        <f>F13*'CO2 Emissions'!C3</f>
        <v>0</v>
      </c>
      <c r="H13" s="10">
        <f>C13*0.12</f>
        <v>0</v>
      </c>
    </row>
    <row r="14" spans="1:2" ht="12.75">
      <c r="A14" s="15"/>
      <c r="B14" s="15"/>
    </row>
    <row r="16" ht="12.75">
      <c r="A16" t="s">
        <v>12</v>
      </c>
    </row>
    <row r="17" spans="1:8" ht="34.5">
      <c r="A17" s="4" t="s">
        <v>13</v>
      </c>
      <c r="B17" s="4" t="s">
        <v>14</v>
      </c>
      <c r="C17" s="5" t="s">
        <v>15</v>
      </c>
      <c r="D17" s="6" t="s">
        <v>6</v>
      </c>
      <c r="E17" s="5" t="s">
        <v>16</v>
      </c>
      <c r="F17" s="5" t="s">
        <v>8</v>
      </c>
      <c r="G17" s="6" t="s">
        <v>9</v>
      </c>
      <c r="H17" s="6" t="s">
        <v>10</v>
      </c>
    </row>
    <row r="18" spans="1:8" ht="12.75">
      <c r="A18" s="7"/>
      <c r="B18" s="7"/>
      <c r="C18" s="3"/>
      <c r="D18" s="10">
        <f>B18-A18</f>
        <v>0</v>
      </c>
      <c r="E18" s="10">
        <f>IF(D18=0,0,C18/D18)</f>
        <v>0</v>
      </c>
      <c r="F18" s="10">
        <f>IF(D2=0,0,E18/$D$2)</f>
        <v>0</v>
      </c>
      <c r="G18" s="10">
        <f>F18*'CO2 Emissions'!C4</f>
        <v>0</v>
      </c>
      <c r="H18" s="10"/>
    </row>
    <row r="20" ht="12.75">
      <c r="A20" t="s">
        <v>17</v>
      </c>
    </row>
    <row r="21" spans="1:8" ht="34.5">
      <c r="A21" s="4" t="s">
        <v>3</v>
      </c>
      <c r="B21" s="4" t="s">
        <v>4</v>
      </c>
      <c r="C21" s="5" t="s">
        <v>5</v>
      </c>
      <c r="D21" s="6" t="s">
        <v>6</v>
      </c>
      <c r="E21" s="5" t="s">
        <v>7</v>
      </c>
      <c r="F21" s="5" t="s">
        <v>8</v>
      </c>
      <c r="G21" s="6" t="s">
        <v>9</v>
      </c>
      <c r="H21" s="6" t="s">
        <v>10</v>
      </c>
    </row>
    <row r="22" spans="1:8" ht="12.75">
      <c r="A22" s="7"/>
      <c r="B22" s="7"/>
      <c r="C22" s="3"/>
      <c r="D22" s="10">
        <f>B22-A22</f>
        <v>0</v>
      </c>
      <c r="E22" s="10">
        <f>IF(D22=0,0,C22/D22)</f>
        <v>0</v>
      </c>
      <c r="F22" s="10">
        <f>IF(D2=0,0,E22/$D$2)</f>
        <v>0</v>
      </c>
      <c r="G22" s="10">
        <f>F22*'CO2 Emissions'!C5</f>
        <v>0</v>
      </c>
      <c r="H22" s="10"/>
    </row>
    <row r="27" spans="6:8" ht="24.75" customHeight="1">
      <c r="F27" s="16" t="s">
        <v>18</v>
      </c>
      <c r="G27" s="16"/>
      <c r="H27" s="17">
        <f>G7+G13+G18+G22</f>
        <v>0</v>
      </c>
    </row>
  </sheetData>
  <mergeCells count="2">
    <mergeCell ref="A2:C2"/>
    <mergeCell ref="F27:G27"/>
  </mergeCells>
  <printOptions/>
  <pageMargins left="0.6590277777777778" right="0.5819444444444445" top="0.6180555555555556" bottom="0.6270833333333333" header="0.4083333333333333" footer="0.5118055555555555"/>
  <pageSetup horizontalDpi="300" verticalDpi="300" orientation="portrait" paperSize="9"/>
  <headerFooter alignWithMargins="0">
    <oddHeader>&amp;R&amp;8DO IT FOR THE FUTURE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G11" sqref="G11"/>
    </sheetView>
  </sheetViews>
  <sheetFormatPr defaultColWidth="12.57421875" defaultRowHeight="12.75"/>
  <cols>
    <col min="1" max="16384" width="11.57421875" style="0" customWidth="1"/>
  </cols>
  <sheetData>
    <row r="1" spans="1:7" ht="36.75">
      <c r="A1" t="s">
        <v>19</v>
      </c>
      <c r="B1" s="11" t="s">
        <v>20</v>
      </c>
      <c r="C1" s="11" t="s">
        <v>21</v>
      </c>
      <c r="D1" s="11" t="s">
        <v>22</v>
      </c>
      <c r="E1" s="11" t="s">
        <v>23</v>
      </c>
      <c r="F1" s="11" t="s">
        <v>24</v>
      </c>
      <c r="G1" s="11" t="s">
        <v>25</v>
      </c>
    </row>
    <row r="2" spans="1:7" ht="12.75">
      <c r="A2" t="s">
        <v>26</v>
      </c>
      <c r="B2" s="18">
        <v>0.14</v>
      </c>
      <c r="C2" s="19">
        <v>0.78</v>
      </c>
      <c r="D2" s="19">
        <v>10.68</v>
      </c>
      <c r="E2" s="20">
        <f>12.79/12.5</f>
        <v>1.0231999999999999</v>
      </c>
      <c r="F2" s="19">
        <v>1.2</v>
      </c>
      <c r="G2" s="19">
        <v>1.08</v>
      </c>
    </row>
    <row r="3" spans="1:7" ht="12.75">
      <c r="A3" t="s">
        <v>27</v>
      </c>
      <c r="B3" s="18">
        <v>0.14</v>
      </c>
      <c r="C3" s="19">
        <v>0.78</v>
      </c>
      <c r="D3" s="19">
        <v>10.74</v>
      </c>
      <c r="E3" s="20">
        <f>11.05/12.5</f>
        <v>0.884</v>
      </c>
      <c r="F3" s="19"/>
      <c r="G3" s="19"/>
    </row>
    <row r="4" spans="1:7" ht="12.75">
      <c r="A4" t="s">
        <v>28</v>
      </c>
      <c r="B4" s="18">
        <v>0.1</v>
      </c>
      <c r="C4" s="19">
        <v>0.78</v>
      </c>
      <c r="D4" s="19">
        <v>12.4</v>
      </c>
      <c r="E4" s="20">
        <f>11.25/12.5</f>
        <v>0.9</v>
      </c>
      <c r="F4" s="19"/>
      <c r="G4" s="19"/>
    </row>
    <row r="5" spans="1:7" ht="12.75">
      <c r="A5" t="s">
        <v>29</v>
      </c>
      <c r="B5" s="18">
        <v>0.14</v>
      </c>
      <c r="C5" s="19">
        <v>0.78</v>
      </c>
      <c r="D5" s="19">
        <v>13.48</v>
      </c>
      <c r="E5" s="20">
        <f>10.19/12.5</f>
        <v>0.8151999999999999</v>
      </c>
      <c r="F5" s="19"/>
      <c r="G5" s="19"/>
    </row>
    <row r="6" spans="1:7" ht="12.75">
      <c r="A6" t="s">
        <v>30</v>
      </c>
      <c r="B6" s="18">
        <v>0.05</v>
      </c>
      <c r="C6" s="19">
        <v>0.78</v>
      </c>
      <c r="D6" s="19">
        <v>10.68</v>
      </c>
      <c r="E6" s="20">
        <f>10.19/12.5</f>
        <v>0.8151999999999999</v>
      </c>
      <c r="F6" s="19"/>
      <c r="G6" s="19"/>
    </row>
  </sheetData>
  <printOptions/>
  <pageMargins left="0.6590277777777778" right="0.5819444444444445" top="0.6180555555555556" bottom="0.6270833333333333" header="0.4083333333333333" footer="0.5118055555555555"/>
  <pageSetup horizontalDpi="300" verticalDpi="300" orientation="portrait" paperSize="9"/>
  <headerFooter alignWithMargins="0">
    <oddHeader>&amp;R&amp;8DO IT FOR THE FUTURE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F4" sqref="F4"/>
    </sheetView>
  </sheetViews>
  <sheetFormatPr defaultColWidth="12.57421875" defaultRowHeight="12.75"/>
  <cols>
    <col min="1" max="1" width="11.57421875" style="0" customWidth="1"/>
    <col min="2" max="2" width="14.421875" style="0" customWidth="1"/>
    <col min="3" max="16384" width="11.57421875" style="0" customWidth="1"/>
  </cols>
  <sheetData>
    <row r="1" spans="1:3" ht="15">
      <c r="A1" s="21" t="s">
        <v>31</v>
      </c>
      <c r="B1" s="21" t="s">
        <v>32</v>
      </c>
      <c r="C1" s="21" t="s">
        <v>33</v>
      </c>
    </row>
    <row r="2" spans="1:3" ht="12.75">
      <c r="A2" s="22" t="s">
        <v>34</v>
      </c>
      <c r="B2" s="23" t="s">
        <v>35</v>
      </c>
      <c r="C2" s="24">
        <v>0.322</v>
      </c>
    </row>
    <row r="3" spans="1:3" ht="12.75">
      <c r="A3" s="22" t="s">
        <v>36</v>
      </c>
      <c r="B3" s="25" t="s">
        <v>37</v>
      </c>
      <c r="C3" s="24">
        <v>0.00319</v>
      </c>
    </row>
    <row r="4" spans="1:3" ht="36.75">
      <c r="A4" s="22" t="s">
        <v>38</v>
      </c>
      <c r="B4" s="25" t="s">
        <v>37</v>
      </c>
      <c r="C4" s="24">
        <v>0.0029500000000000004</v>
      </c>
    </row>
    <row r="5" spans="1:3" ht="12.75">
      <c r="A5" s="26" t="s">
        <v>39</v>
      </c>
      <c r="B5" s="25" t="s">
        <v>40</v>
      </c>
      <c r="C5" s="24">
        <v>2.68</v>
      </c>
    </row>
    <row r="6" spans="1:3" ht="12.75">
      <c r="A6" s="26" t="s">
        <v>41</v>
      </c>
      <c r="B6" s="25" t="s">
        <v>40</v>
      </c>
      <c r="C6" s="24">
        <v>2.3</v>
      </c>
    </row>
  </sheetData>
  <printOptions/>
  <pageMargins left="0.6590277777777778" right="0.5819444444444445" top="0.6180555555555556" bottom="0.6270833333333333" header="0.4083333333333333" footer="0.5118055555555555"/>
  <pageSetup horizontalDpi="300" verticalDpi="300" orientation="portrait" paperSize="9"/>
  <headerFooter alignWithMargins="0">
    <oddHeader>&amp;R&amp;8DO IT FOR THE FUTURE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 </dc:creator>
  <cp:keywords/>
  <dc:description/>
  <cp:lastModifiedBy/>
  <cp:lastPrinted>2011-02-11T01:03:55Z</cp:lastPrinted>
  <dcterms:created xsi:type="dcterms:W3CDTF">2010-10-27T08:50:08Z</dcterms:created>
  <dcterms:modified xsi:type="dcterms:W3CDTF">2011-02-23T13:08:16Z</dcterms:modified>
  <cp:category/>
  <cp:version/>
  <cp:contentType/>
  <cp:contentStatus/>
  <cp:revision>32</cp:revision>
</cp:coreProperties>
</file>